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11640"/>
  </bookViews>
  <sheets>
    <sheet name="BIOKOM" sheetId="1" r:id="rId1"/>
  </sheets>
  <calcPr calcId="125725"/>
</workbook>
</file>

<file path=xl/calcChain.xml><?xml version="1.0" encoding="utf-8"?>
<calcChain xmlns="http://schemas.openxmlformats.org/spreadsheetml/2006/main">
  <c r="H25" i="1"/>
  <c r="H23"/>
  <c r="H21"/>
  <c r="H19"/>
  <c r="H17"/>
  <c r="C27"/>
  <c r="H27" s="1"/>
  <c r="F23"/>
  <c r="F19"/>
  <c r="F21"/>
  <c r="F17"/>
  <c r="C25"/>
  <c r="G23" l="1"/>
  <c r="G19"/>
  <c r="G21"/>
  <c r="G17"/>
  <c r="D26" l="1"/>
  <c r="G25" l="1"/>
  <c r="F25"/>
</calcChain>
</file>

<file path=xl/comments1.xml><?xml version="1.0" encoding="utf-8"?>
<comments xmlns="http://schemas.openxmlformats.org/spreadsheetml/2006/main">
  <authors>
    <author>X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>X: Amennyiben az ellenőrző oszlopban HIBA szerepel, úgy túllépte a megadott éves keretet. Kérem javítsa!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9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  <comment ref="H25" authorId="0">
      <text>
        <r>
          <rPr>
            <b/>
            <sz val="9"/>
            <color indexed="81"/>
            <rFont val="Tahoma"/>
            <family val="2"/>
            <charset val="238"/>
          </rPr>
          <t>X:</t>
        </r>
        <r>
          <rPr>
            <sz val="9"/>
            <color indexed="81"/>
            <rFont val="Tahoma"/>
            <family val="2"/>
            <charset val="238"/>
          </rPr>
          <t xml:space="preserve">
Amennyiben az ellenőrző oszlopban HIBA szerepel, úgy túllépte a megadott éves keretet. Kérem javítsa!</t>
        </r>
      </text>
    </comment>
  </commentList>
</comments>
</file>

<file path=xl/sharedStrings.xml><?xml version="1.0" encoding="utf-8"?>
<sst xmlns="http://schemas.openxmlformats.org/spreadsheetml/2006/main" count="45" uniqueCount="40">
  <si>
    <t>Munkáltató:</t>
  </si>
  <si>
    <t>Cafeteria elemei</t>
  </si>
  <si>
    <t>Megjegyzés</t>
  </si>
  <si>
    <t>Aláírás:…..…………………………………......</t>
  </si>
  <si>
    <t xml:space="preserve">Kijelentem, hogy a Cafeteria szabályzatban foglaltakat ismerem, a juttatásokkal kapcsolatos tájékoztatást megkaptam. </t>
  </si>
  <si>
    <t>Igényelt Cafeteria összesen:</t>
  </si>
  <si>
    <t>Eltérés :</t>
  </si>
  <si>
    <t>Ellenőrző oszlop</t>
  </si>
  <si>
    <t>max. évi</t>
  </si>
  <si>
    <t xml:space="preserve">értéke akkor megfelelő, ha </t>
  </si>
  <si>
    <t xml:space="preserve">Telefonszáma: </t>
  </si>
  <si>
    <t>Kijelentem, hogy máshonnan nem részesülök a fenti juttatásokból.</t>
  </si>
  <si>
    <t>Munkavállaló neve :</t>
  </si>
  <si>
    <t>Születési ideje:</t>
  </si>
  <si>
    <t>Adóazonosító jele:</t>
  </si>
  <si>
    <t>max. évi bruttó</t>
  </si>
  <si>
    <t>munkavállaló</t>
  </si>
  <si>
    <t>átvevő</t>
  </si>
  <si>
    <t>(választható elem)</t>
  </si>
  <si>
    <t>cafetéria éves bruttó összege</t>
  </si>
  <si>
    <t>cafetéria éves nettó összege</t>
  </si>
  <si>
    <t>cafetéria havi nettó összege</t>
  </si>
  <si>
    <t>Készpénzkifizetés béren kívül</t>
  </si>
  <si>
    <t xml:space="preserve">Kijelentem és kötelezettséget vállalok arra, hogy amennyiben a juttatásokra való jogosultságom évközben megszűnik </t>
  </si>
  <si>
    <t>(pl.: munkaviszony megszűnése, megszűntetése), úgy az időarányosan járó cafetéria keret túllépése miatti többletfelhasználás</t>
  </si>
  <si>
    <t xml:space="preserve"> forintban kifejezett értékét egy összegben a munkaviszonyom megszűnésének napjáig munkáltatómnak visszafizetem,</t>
  </si>
  <si>
    <t>munkabéremből levonja.</t>
  </si>
  <si>
    <t xml:space="preserve">illetve hozzájárulok ahhoz, hogy a munkáltatóm ezen összeget a munkaviszonyom megszűnésének napjáig engem megillető </t>
  </si>
  <si>
    <t>bruttó</t>
  </si>
  <si>
    <t xml:space="preserve">                          havi keretösszege: </t>
  </si>
  <si>
    <r>
      <rPr>
        <b/>
        <sz val="11"/>
        <rFont val="Arial"/>
        <family val="2"/>
        <charset val="238"/>
      </rPr>
      <t xml:space="preserve">OTP Széchenyi Pihenőkártya szálláshely </t>
    </r>
    <r>
      <rPr>
        <sz val="11"/>
        <rFont val="Arial"/>
        <family val="2"/>
        <charset val="238"/>
      </rPr>
      <t xml:space="preserve">alszámlájára utalt támogatás </t>
    </r>
  </si>
  <si>
    <r>
      <rPr>
        <b/>
        <sz val="11"/>
        <rFont val="Arial"/>
        <family val="2"/>
        <charset val="238"/>
      </rPr>
      <t xml:space="preserve">OTP Széchenyi Pihenőkártya vendéglátás </t>
    </r>
    <r>
      <rPr>
        <sz val="11"/>
        <rFont val="Arial"/>
        <family val="2"/>
        <charset val="238"/>
      </rPr>
      <t xml:space="preserve">alszámlájára utalt támogatás </t>
    </r>
  </si>
  <si>
    <r>
      <rPr>
        <b/>
        <sz val="11"/>
        <rFont val="Arial"/>
        <family val="2"/>
        <charset val="238"/>
      </rPr>
      <t xml:space="preserve">OTP Széchenyi Pihenőkártya szabadidő </t>
    </r>
    <r>
      <rPr>
        <sz val="11"/>
        <rFont val="Arial"/>
        <family val="2"/>
        <charset val="238"/>
      </rPr>
      <t xml:space="preserve">alszámlájára utalt támogatás </t>
    </r>
  </si>
  <si>
    <t>MUNKAVÁLLALÓI NYILATKOZAT A 2020. ÉVI CAFETERIA FELHASZNÁLÁSRÓL</t>
  </si>
  <si>
    <t xml:space="preserve">A főfoglalkozású munkavállaló 2020. évi keretösszege: </t>
  </si>
  <si>
    <t>Kelt: Pécs, 2020…………………………………………..</t>
  </si>
  <si>
    <t>venni 2020. évre vonatkozóan:</t>
  </si>
  <si>
    <t>Átvette: 2020…………………………..</t>
  </si>
  <si>
    <t>Dél-Kom Nonprofit Kft. (7632 Pécs, Siklósi út 52.)</t>
  </si>
  <si>
    <t xml:space="preserve">Alulírott, mint a Dél-Kom NKft munkavállalója kijelentem, hogy a felsorolt cafeteria elemek közül az alábbiakat kívánom igénybe </t>
  </si>
</sst>
</file>

<file path=xl/styles.xml><?xml version="1.0" encoding="utf-8"?>
<styleSheet xmlns="http://schemas.openxmlformats.org/spreadsheetml/2006/main">
  <numFmts count="2">
    <numFmt numFmtId="6" formatCode="#,##0\ &quot;Ft&quot;;[Red]\-#,##0\ &quot;Ft&quot;"/>
    <numFmt numFmtId="164" formatCode="#,##0\ &quot;Ft&quot;"/>
  </numFmts>
  <fonts count="11">
    <font>
      <sz val="10"/>
      <name val="Arial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u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164" fontId="0" fillId="0" borderId="0" xfId="0" applyNumberForma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" xfId="0" applyFont="1" applyBorder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center" vertical="center" wrapText="1"/>
    </xf>
    <xf numFmtId="6" fontId="3" fillId="0" borderId="1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0" borderId="0" xfId="0" applyFont="1" applyBorder="1" applyProtection="1"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/>
    <xf numFmtId="0" fontId="0" fillId="0" borderId="14" xfId="0" applyBorder="1" applyAlignment="1"/>
    <xf numFmtId="0" fontId="0" fillId="0" borderId="1" xfId="0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45"/>
  <sheetViews>
    <sheetView tabSelected="1" zoomScaleNormal="100" zoomScalePageLayoutView="70" workbookViewId="0">
      <selection activeCell="F16" sqref="F16"/>
    </sheetView>
  </sheetViews>
  <sheetFormatPr defaultRowHeight="12.75"/>
  <cols>
    <col min="1" max="1" width="20.7109375" customWidth="1"/>
    <col min="2" max="2" width="17.5703125" customWidth="1"/>
    <col min="3" max="3" width="15.5703125" style="7" customWidth="1"/>
    <col min="4" max="4" width="12.140625" customWidth="1"/>
    <col min="5" max="5" width="8.140625" customWidth="1"/>
    <col min="6" max="6" width="13.7109375" customWidth="1"/>
    <col min="7" max="7" width="13.140625" customWidth="1"/>
    <col min="8" max="8" width="17.5703125" customWidth="1"/>
  </cols>
  <sheetData>
    <row r="2" spans="1:14" ht="15.75">
      <c r="A2" s="56" t="s">
        <v>33</v>
      </c>
      <c r="B2" s="56"/>
      <c r="C2" s="56"/>
      <c r="D2" s="56"/>
      <c r="E2" s="56"/>
      <c r="F2" s="56"/>
      <c r="G2" s="56"/>
      <c r="H2" s="56"/>
      <c r="I2" s="5"/>
      <c r="J2" s="5"/>
      <c r="K2" s="5"/>
      <c r="L2" s="5"/>
      <c r="M2" s="5"/>
      <c r="N2" s="5"/>
    </row>
    <row r="4" spans="1:14" ht="15">
      <c r="A4" s="1" t="s">
        <v>0</v>
      </c>
      <c r="B4" s="1" t="s">
        <v>38</v>
      </c>
      <c r="C4" s="9"/>
      <c r="D4" s="4"/>
      <c r="E4" s="4"/>
      <c r="F4" s="4"/>
      <c r="G4" s="4"/>
      <c r="H4" s="4"/>
    </row>
    <row r="5" spans="1:14" ht="15" thickBot="1">
      <c r="A5" s="4"/>
      <c r="B5" s="4"/>
      <c r="C5" s="9"/>
      <c r="D5" s="4"/>
      <c r="E5" s="4"/>
      <c r="F5" s="4"/>
      <c r="G5" s="4"/>
      <c r="H5" s="4"/>
    </row>
    <row r="6" spans="1:14" ht="33.75" customHeight="1" thickBot="1">
      <c r="A6" s="30" t="s">
        <v>12</v>
      </c>
      <c r="B6" s="61"/>
      <c r="C6" s="62"/>
      <c r="D6" s="62"/>
      <c r="E6" s="63"/>
      <c r="F6" s="57"/>
      <c r="G6" s="57"/>
      <c r="H6" s="57"/>
      <c r="L6" s="11"/>
      <c r="M6" s="11"/>
      <c r="N6" s="10"/>
    </row>
    <row r="7" spans="1:14" ht="33.75" customHeight="1" thickBot="1">
      <c r="A7" s="31" t="s">
        <v>13</v>
      </c>
      <c r="B7" s="15"/>
      <c r="C7" s="16"/>
      <c r="D7" s="15"/>
      <c r="E7" s="17"/>
      <c r="F7" s="4"/>
      <c r="G7" s="4"/>
      <c r="H7" s="4"/>
    </row>
    <row r="8" spans="1:14" ht="33.75" customHeight="1" thickBot="1">
      <c r="A8" s="31" t="s">
        <v>14</v>
      </c>
      <c r="B8" s="15"/>
      <c r="C8" s="16"/>
      <c r="D8" s="15"/>
      <c r="E8" s="17"/>
      <c r="F8" s="4"/>
      <c r="G8" s="4"/>
      <c r="H8" s="4"/>
    </row>
    <row r="9" spans="1:14" ht="33.75" customHeight="1" thickBot="1">
      <c r="A9" s="31" t="s">
        <v>10</v>
      </c>
      <c r="B9" s="18"/>
      <c r="C9" s="19"/>
      <c r="D9" s="18"/>
      <c r="E9" s="20"/>
      <c r="F9" s="4"/>
      <c r="G9" s="4"/>
      <c r="H9" s="4"/>
    </row>
    <row r="10" spans="1:14" ht="15">
      <c r="A10" s="1"/>
      <c r="B10" s="4"/>
      <c r="C10" s="14"/>
      <c r="D10" s="4"/>
      <c r="E10" s="13"/>
      <c r="F10" s="4"/>
      <c r="G10" s="4"/>
      <c r="H10" s="4"/>
    </row>
    <row r="11" spans="1:14" s="2" customFormat="1" ht="15">
      <c r="A11" s="1" t="s">
        <v>34</v>
      </c>
      <c r="B11" s="1"/>
      <c r="C11" s="14"/>
      <c r="D11" s="21"/>
      <c r="E11" s="22" t="s">
        <v>28</v>
      </c>
      <c r="F11" s="21">
        <v>302700</v>
      </c>
      <c r="G11" s="1"/>
      <c r="H11" s="1"/>
    </row>
    <row r="12" spans="1:14" s="1" customFormat="1" ht="15">
      <c r="B12" s="1" t="s">
        <v>29</v>
      </c>
      <c r="C12" s="14"/>
      <c r="D12" s="21"/>
      <c r="E12" s="22" t="s">
        <v>28</v>
      </c>
      <c r="F12" s="21">
        <v>25225</v>
      </c>
    </row>
    <row r="13" spans="1:14" s="8" customFormat="1" ht="18.75" customHeight="1">
      <c r="A13" s="4" t="s">
        <v>39</v>
      </c>
      <c r="B13" s="4"/>
      <c r="C13" s="9"/>
      <c r="D13" s="4"/>
      <c r="E13" s="4"/>
      <c r="F13" s="4"/>
      <c r="G13" s="4"/>
      <c r="H13" s="4"/>
    </row>
    <row r="14" spans="1:14" ht="15">
      <c r="A14" s="4" t="s">
        <v>36</v>
      </c>
      <c r="B14" s="4"/>
      <c r="C14" s="14"/>
      <c r="D14" s="4"/>
      <c r="E14" s="1"/>
      <c r="F14" s="4"/>
      <c r="G14" s="4"/>
      <c r="H14" s="4"/>
    </row>
    <row r="15" spans="1:14" ht="10.5" customHeight="1" thickBot="1">
      <c r="A15" s="4"/>
      <c r="B15" s="4"/>
      <c r="C15" s="9"/>
      <c r="D15" s="4"/>
      <c r="E15" s="4"/>
      <c r="F15" s="4"/>
      <c r="G15" s="4"/>
      <c r="H15" s="4"/>
    </row>
    <row r="16" spans="1:14" s="3" customFormat="1" ht="27.75" customHeight="1" thickBot="1">
      <c r="A16" s="58" t="s">
        <v>1</v>
      </c>
      <c r="B16" s="59"/>
      <c r="C16" s="23" t="s">
        <v>19</v>
      </c>
      <c r="D16" s="58" t="s">
        <v>2</v>
      </c>
      <c r="E16" s="60"/>
      <c r="F16" s="24" t="s">
        <v>20</v>
      </c>
      <c r="G16" s="24" t="s">
        <v>21</v>
      </c>
      <c r="H16" s="24" t="s">
        <v>7</v>
      </c>
    </row>
    <row r="17" spans="1:10" ht="24" customHeight="1">
      <c r="A17" s="32" t="s">
        <v>30</v>
      </c>
      <c r="B17" s="33"/>
      <c r="C17" s="43"/>
      <c r="D17" s="36" t="s">
        <v>15</v>
      </c>
      <c r="E17" s="37"/>
      <c r="F17" s="41">
        <f>C17/132.5%</f>
        <v>0</v>
      </c>
      <c r="G17" s="41">
        <f>SUM(F17)/12</f>
        <v>0</v>
      </c>
      <c r="H17" s="38" t="str">
        <f>IF(C17&lt;=149063,"RENDBEN","HIBA, Ön túllépte a keretet")</f>
        <v>RENDBEN</v>
      </c>
    </row>
    <row r="18" spans="1:10" ht="22.5" customHeight="1" thickBot="1">
      <c r="A18" s="54"/>
      <c r="B18" s="55"/>
      <c r="C18" s="44"/>
      <c r="D18" s="40">
        <v>149063</v>
      </c>
      <c r="E18" s="40"/>
      <c r="F18" s="50"/>
      <c r="G18" s="50"/>
      <c r="H18" s="39"/>
    </row>
    <row r="19" spans="1:10" ht="18.75" customHeight="1">
      <c r="A19" s="32" t="s">
        <v>31</v>
      </c>
      <c r="B19" s="33"/>
      <c r="C19" s="43"/>
      <c r="D19" s="36" t="s">
        <v>8</v>
      </c>
      <c r="E19" s="37"/>
      <c r="F19" s="41">
        <f t="shared" ref="F19" si="0">C19/132.5%</f>
        <v>0</v>
      </c>
      <c r="G19" s="41">
        <f t="shared" ref="G19" si="1">SUM(F19)/12</f>
        <v>0</v>
      </c>
      <c r="H19" s="38" t="str">
        <f>IF(C19&lt;=99375,"RENDBEN","HIBA, Ön túllépte a keretet")</f>
        <v>RENDBEN</v>
      </c>
    </row>
    <row r="20" spans="1:10" ht="34.5" customHeight="1" thickBot="1">
      <c r="A20" s="54"/>
      <c r="B20" s="55"/>
      <c r="C20" s="44"/>
      <c r="D20" s="40">
        <v>99375</v>
      </c>
      <c r="E20" s="40"/>
      <c r="F20" s="50"/>
      <c r="G20" s="50"/>
      <c r="H20" s="39"/>
    </row>
    <row r="21" spans="1:10" ht="19.5" customHeight="1">
      <c r="A21" s="32" t="s">
        <v>32</v>
      </c>
      <c r="B21" s="33"/>
      <c r="C21" s="43"/>
      <c r="D21" s="36" t="s">
        <v>15</v>
      </c>
      <c r="E21" s="37"/>
      <c r="F21" s="41">
        <f t="shared" ref="F21" si="2">C21/132.5%</f>
        <v>0</v>
      </c>
      <c r="G21" s="41">
        <f t="shared" ref="G21" si="3">SUM(F21)/12</f>
        <v>0</v>
      </c>
      <c r="H21" s="38" t="str">
        <f>IF(C21&lt;=49687,"RENDBEN","HIBA, Ön túllépte a keretet")</f>
        <v>RENDBEN</v>
      </c>
    </row>
    <row r="22" spans="1:10" ht="27.75" customHeight="1" thickBot="1">
      <c r="A22" s="34"/>
      <c r="B22" s="35"/>
      <c r="C22" s="44"/>
      <c r="D22" s="40">
        <v>49687</v>
      </c>
      <c r="E22" s="40"/>
      <c r="F22" s="50"/>
      <c r="G22" s="50"/>
      <c r="H22" s="39"/>
    </row>
    <row r="23" spans="1:10" ht="20.25" customHeight="1">
      <c r="A23" s="32" t="s">
        <v>22</v>
      </c>
      <c r="B23" s="33"/>
      <c r="C23" s="53"/>
      <c r="D23" s="36" t="s">
        <v>15</v>
      </c>
      <c r="E23" s="37"/>
      <c r="F23" s="41">
        <f>(C23/119%)*66.5%</f>
        <v>0</v>
      </c>
      <c r="G23" s="41">
        <f>SUM(F23)/12</f>
        <v>0</v>
      </c>
      <c r="H23" s="38" t="str">
        <f>IF(C23&lt;=302700,"RENDBEN","HIBA, Ön túllépte a keretet")</f>
        <v>RENDBEN</v>
      </c>
      <c r="I23" s="7"/>
    </row>
    <row r="24" spans="1:10" ht="20.25" customHeight="1" thickBot="1">
      <c r="A24" s="25" t="s">
        <v>18</v>
      </c>
      <c r="B24" s="26"/>
      <c r="C24" s="44"/>
      <c r="D24" s="40">
        <v>302700</v>
      </c>
      <c r="E24" s="40"/>
      <c r="F24" s="50"/>
      <c r="G24" s="50"/>
      <c r="H24" s="39"/>
      <c r="I24" s="7"/>
      <c r="J24" s="12"/>
    </row>
    <row r="25" spans="1:10" s="6" customFormat="1" ht="15" customHeight="1">
      <c r="A25" s="32" t="s">
        <v>5</v>
      </c>
      <c r="B25" s="33"/>
      <c r="C25" s="43">
        <f>SUM(C17:C24)</f>
        <v>0</v>
      </c>
      <c r="D25" s="36" t="s">
        <v>15</v>
      </c>
      <c r="E25" s="37"/>
      <c r="F25" s="41">
        <f>SUM(F17:F24)</f>
        <v>0</v>
      </c>
      <c r="G25" s="41">
        <f>SUM(G17:G24)</f>
        <v>0</v>
      </c>
      <c r="H25" s="38" t="str">
        <f>IF(C25&lt;=302700,"RENDBEN","HIBA, Ön egy vagy több tétellel túllépte a keretet")</f>
        <v>RENDBEN</v>
      </c>
    </row>
    <row r="26" spans="1:10" s="6" customFormat="1" ht="29.25" customHeight="1" thickBot="1">
      <c r="A26" s="34"/>
      <c r="B26" s="35"/>
      <c r="C26" s="44"/>
      <c r="D26" s="40">
        <f>D11</f>
        <v>0</v>
      </c>
      <c r="E26" s="40"/>
      <c r="F26" s="42"/>
      <c r="G26" s="42"/>
      <c r="H26" s="39"/>
    </row>
    <row r="27" spans="1:10" s="6" customFormat="1" ht="31.5" customHeight="1">
      <c r="A27" s="32" t="s">
        <v>6</v>
      </c>
      <c r="B27" s="33"/>
      <c r="C27" s="45">
        <f>SUM(F11)-(C17+C19+C21+C23)</f>
        <v>302700</v>
      </c>
      <c r="D27" s="36" t="s">
        <v>9</v>
      </c>
      <c r="E27" s="47"/>
      <c r="F27" s="48"/>
      <c r="G27" s="41"/>
      <c r="H27" s="38" t="str">
        <f>IF(C27&lt;=0,"RENDBEN","HIBA, Ön egy vagy több tétellel túllépte a keretet")</f>
        <v>HIBA, Ön egy vagy több tétellel túllépte a keretet</v>
      </c>
    </row>
    <row r="28" spans="1:10" s="6" customFormat="1" ht="20.25" customHeight="1" thickBot="1">
      <c r="A28" s="34"/>
      <c r="B28" s="35"/>
      <c r="C28" s="46"/>
      <c r="D28" s="51">
        <v>0</v>
      </c>
      <c r="E28" s="52"/>
      <c r="F28" s="49"/>
      <c r="G28" s="42"/>
      <c r="H28" s="39"/>
    </row>
    <row r="29" spans="1:10" ht="14.25" customHeight="1">
      <c r="A29" s="4"/>
      <c r="B29" s="4"/>
      <c r="C29" s="9"/>
      <c r="D29" s="4"/>
      <c r="E29" s="4"/>
      <c r="F29" s="4"/>
      <c r="G29" s="4"/>
      <c r="H29" s="4"/>
    </row>
    <row r="30" spans="1:10" s="4" customFormat="1" ht="14.25">
      <c r="A30" s="4" t="s">
        <v>4</v>
      </c>
      <c r="C30" s="9"/>
    </row>
    <row r="31" spans="1:10" ht="14.25">
      <c r="A31" s="4" t="s">
        <v>23</v>
      </c>
      <c r="B31" s="4"/>
      <c r="C31" s="9"/>
      <c r="D31" s="4"/>
      <c r="E31" s="4"/>
      <c r="F31" s="4"/>
      <c r="G31" s="4"/>
      <c r="H31" s="4"/>
    </row>
    <row r="32" spans="1:10" ht="14.25">
      <c r="A32" s="4" t="s">
        <v>24</v>
      </c>
      <c r="B32" s="4"/>
      <c r="C32" s="9"/>
      <c r="D32" s="4"/>
      <c r="E32" s="4"/>
      <c r="F32" s="4"/>
      <c r="G32" s="4"/>
      <c r="H32" s="4"/>
    </row>
    <row r="33" spans="1:8" ht="14.25">
      <c r="A33" s="4" t="s">
        <v>25</v>
      </c>
      <c r="B33" s="27"/>
      <c r="C33" s="28"/>
      <c r="D33" s="27"/>
      <c r="E33" s="4"/>
      <c r="F33" s="4"/>
      <c r="G33" s="4"/>
      <c r="H33" s="4"/>
    </row>
    <row r="34" spans="1:8" ht="14.25">
      <c r="A34" s="4" t="s">
        <v>27</v>
      </c>
      <c r="B34" s="4"/>
      <c r="C34" s="9"/>
      <c r="D34" s="4"/>
      <c r="E34" s="4"/>
      <c r="F34" s="4"/>
      <c r="G34" s="4"/>
      <c r="H34" s="4"/>
    </row>
    <row r="35" spans="1:8" ht="14.25">
      <c r="A35" s="4" t="s">
        <v>26</v>
      </c>
      <c r="B35" s="4"/>
      <c r="C35" s="9"/>
      <c r="D35" s="4"/>
      <c r="E35" s="4"/>
      <c r="F35" s="4"/>
      <c r="G35" s="4"/>
      <c r="H35" s="4"/>
    </row>
    <row r="36" spans="1:8" ht="14.25">
      <c r="A36" s="4" t="s">
        <v>11</v>
      </c>
      <c r="B36" s="4"/>
      <c r="C36" s="9"/>
      <c r="D36" s="4"/>
      <c r="E36" s="4"/>
      <c r="F36" s="4"/>
      <c r="G36" s="4"/>
      <c r="H36" s="4"/>
    </row>
    <row r="37" spans="1:8" ht="14.25">
      <c r="A37" s="4"/>
      <c r="B37" s="4"/>
      <c r="C37" s="9"/>
      <c r="D37" s="4"/>
      <c r="E37" s="4"/>
      <c r="F37" s="4"/>
      <c r="G37" s="4"/>
      <c r="H37" s="4"/>
    </row>
    <row r="38" spans="1:8" ht="14.25">
      <c r="A38" s="4"/>
      <c r="B38" s="4"/>
      <c r="C38" s="9"/>
      <c r="D38" s="4"/>
      <c r="E38" s="4"/>
      <c r="F38" s="4"/>
      <c r="G38" s="4"/>
      <c r="H38" s="4"/>
    </row>
    <row r="39" spans="1:8" ht="14.25">
      <c r="A39" s="4" t="s">
        <v>35</v>
      </c>
      <c r="B39" s="4"/>
      <c r="C39" s="9"/>
      <c r="D39" s="4" t="s">
        <v>3</v>
      </c>
      <c r="E39" s="4"/>
      <c r="F39" s="4"/>
      <c r="G39" s="4"/>
      <c r="H39" s="4"/>
    </row>
    <row r="40" spans="1:8" ht="14.25">
      <c r="A40" s="4"/>
      <c r="B40" s="4"/>
      <c r="C40" s="9"/>
      <c r="D40" s="4"/>
      <c r="E40" s="9" t="s">
        <v>16</v>
      </c>
      <c r="F40" s="4"/>
      <c r="G40" s="4"/>
      <c r="H40" s="4"/>
    </row>
    <row r="41" spans="1:8" ht="14.25">
      <c r="A41" s="4"/>
      <c r="B41" s="4"/>
      <c r="C41" s="9"/>
      <c r="D41" s="4"/>
      <c r="E41" s="9"/>
      <c r="F41" s="4"/>
      <c r="G41" s="4"/>
      <c r="H41" s="4"/>
    </row>
    <row r="42" spans="1:8" ht="14.25">
      <c r="A42" s="4"/>
      <c r="B42" s="4"/>
      <c r="C42" s="9"/>
      <c r="D42" s="4"/>
      <c r="E42" s="4"/>
      <c r="F42" s="4"/>
      <c r="G42" s="4"/>
      <c r="H42" s="4"/>
    </row>
    <row r="43" spans="1:8" ht="14.25">
      <c r="A43" s="4" t="s">
        <v>37</v>
      </c>
      <c r="B43" s="29"/>
      <c r="C43" s="9"/>
      <c r="D43" s="4" t="s">
        <v>3</v>
      </c>
      <c r="E43" s="4"/>
      <c r="F43" s="4"/>
      <c r="G43" s="4"/>
      <c r="H43" s="4"/>
    </row>
    <row r="44" spans="1:8" ht="14.25">
      <c r="A44" s="4"/>
      <c r="B44" s="4"/>
      <c r="C44" s="9"/>
      <c r="D44" s="4"/>
      <c r="E44" s="9" t="s">
        <v>17</v>
      </c>
      <c r="F44" s="4"/>
      <c r="G44" s="4"/>
      <c r="H44" s="4"/>
    </row>
    <row r="45" spans="1:8" ht="14.25">
      <c r="A45" s="4"/>
      <c r="B45" s="4"/>
      <c r="C45" s="9"/>
      <c r="D45" s="4"/>
      <c r="E45" s="4"/>
      <c r="F45" s="4"/>
      <c r="G45" s="4"/>
      <c r="H45" s="4"/>
    </row>
  </sheetData>
  <mergeCells count="47">
    <mergeCell ref="F17:F18"/>
    <mergeCell ref="H17:H18"/>
    <mergeCell ref="G19:G20"/>
    <mergeCell ref="G21:G22"/>
    <mergeCell ref="H21:H22"/>
    <mergeCell ref="G17:G18"/>
    <mergeCell ref="H19:H20"/>
    <mergeCell ref="A2:H2"/>
    <mergeCell ref="F6:H6"/>
    <mergeCell ref="A16:B16"/>
    <mergeCell ref="D16:E16"/>
    <mergeCell ref="B6:E6"/>
    <mergeCell ref="A17:B18"/>
    <mergeCell ref="D18:E18"/>
    <mergeCell ref="D19:E19"/>
    <mergeCell ref="D20:E20"/>
    <mergeCell ref="C19:C20"/>
    <mergeCell ref="D17:E17"/>
    <mergeCell ref="C17:C18"/>
    <mergeCell ref="A19:B20"/>
    <mergeCell ref="F19:F20"/>
    <mergeCell ref="F21:F22"/>
    <mergeCell ref="D21:E21"/>
    <mergeCell ref="A23:B23"/>
    <mergeCell ref="G23:G24"/>
    <mergeCell ref="C23:C24"/>
    <mergeCell ref="D24:E24"/>
    <mergeCell ref="A21:B22"/>
    <mergeCell ref="C21:C22"/>
    <mergeCell ref="D22:E22"/>
    <mergeCell ref="H23:H24"/>
    <mergeCell ref="F23:F24"/>
    <mergeCell ref="D23:E23"/>
    <mergeCell ref="H27:H28"/>
    <mergeCell ref="D28:E28"/>
    <mergeCell ref="A27:B28"/>
    <mergeCell ref="C27:C28"/>
    <mergeCell ref="D27:E27"/>
    <mergeCell ref="F27:F28"/>
    <mergeCell ref="G27:G28"/>
    <mergeCell ref="A25:B26"/>
    <mergeCell ref="D25:E25"/>
    <mergeCell ref="H25:H26"/>
    <mergeCell ref="D26:E26"/>
    <mergeCell ref="F25:F26"/>
    <mergeCell ref="C25:C26"/>
    <mergeCell ref="G25:G26"/>
  </mergeCells>
  <phoneticPr fontId="0" type="noConversion"/>
  <pageMargins left="0.59055118110236227" right="0.59055118110236227" top="0.62992125984251968" bottom="0.51181102362204722" header="0.39370078740157483" footer="0.51181102362204722"/>
  <pageSetup paperSize="9" scale="75" orientation="portrait" horizontalDpi="4294967293" r:id="rId1"/>
  <headerFooter alignWithMargins="0">
    <oddHeader>&amp;LBIOKOM NKft 1.sz. melléklet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BIOKOM</vt:lpstr>
    </vt:vector>
  </TitlesOfParts>
  <Company>PANNONPOWER HOLDING Vagyonkezelő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VARGAZS</dc:creator>
  <cp:lastModifiedBy>X</cp:lastModifiedBy>
  <cp:lastPrinted>2020-01-03T08:53:29Z</cp:lastPrinted>
  <dcterms:created xsi:type="dcterms:W3CDTF">2007-09-14T04:24:31Z</dcterms:created>
  <dcterms:modified xsi:type="dcterms:W3CDTF">2020-02-04T08:16:48Z</dcterms:modified>
</cp:coreProperties>
</file>